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ylarosen/Downloads/"/>
    </mc:Choice>
  </mc:AlternateContent>
  <xr:revisionPtr revIDLastSave="0" documentId="8_{518D8439-100B-A647-9960-7BFA84FFD428}" xr6:coauthVersionLast="47" xr6:coauthVersionMax="47" xr10:uidLastSave="{00000000-0000-0000-0000-000000000000}"/>
  <bookViews>
    <workbookView xWindow="0" yWindow="500" windowWidth="28800" windowHeight="16300" xr2:uid="{99BD48D3-8426-4053-88F7-BE1704D8D403}"/>
  </bookViews>
  <sheets>
    <sheet name="Summary of CHF 25 Projects" sheetId="6" r:id="rId1"/>
    <sheet name="Sheet1" sheetId="8" r:id="rId2"/>
    <sheet name="Aggregated CHF 25" sheetId="7" r:id="rId3"/>
  </sheets>
  <definedNames>
    <definedName name="_xlnm._FilterDatabase" localSheetId="0" hidden="1">'Summary of CHF 25 Projects'!$A$3:$G$67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8" l="1"/>
  <c r="B1" i="8"/>
  <c r="C1" i="8" s="1"/>
  <c r="B4" i="8"/>
  <c r="B5" i="8"/>
  <c r="B6" i="8"/>
  <c r="B2" i="8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" i="7"/>
</calcChain>
</file>

<file path=xl/sharedStrings.xml><?xml version="1.0" encoding="utf-8"?>
<sst xmlns="http://schemas.openxmlformats.org/spreadsheetml/2006/main" count="339" uniqueCount="133">
  <si>
    <t>CHF FY25 Awards</t>
  </si>
  <si>
    <t> </t>
  </si>
  <si>
    <t>NEW PROJECTS</t>
  </si>
  <si>
    <t>ORGANIZATION</t>
  </si>
  <si>
    <t>PROJECT NAME</t>
  </si>
  <si>
    <t>PROJECT TYPE</t>
  </si>
  <si>
    <t>Shelter Beds</t>
  </si>
  <si>
    <t>Rapid Rehousing Units</t>
  </si>
  <si>
    <t>AWARD</t>
  </si>
  <si>
    <t>AMOS HOUSE</t>
  </si>
  <si>
    <t>Older Adult Shelter</t>
  </si>
  <si>
    <t xml:space="preserve">Emergency Shelter </t>
  </si>
  <si>
    <t>BETTER LIVES</t>
  </si>
  <si>
    <t>Pete &amp; Andy's House</t>
  </si>
  <si>
    <t>BLACKSTONE VALLEY ADVOCACY CENTER</t>
  </si>
  <si>
    <t>Emergency Shelter for Pawtucket Victims of DVSA</t>
  </si>
  <si>
    <t>CATHOLIC SOCIAL SERVICES OF RI (CSSRI)</t>
  </si>
  <si>
    <t>COMMUNITY CARE ALLIANCE</t>
  </si>
  <si>
    <t>Dignity Bus FY25</t>
  </si>
  <si>
    <t>Individual Shelter</t>
  </si>
  <si>
    <t>CROSSROADS RI</t>
  </si>
  <si>
    <t xml:space="preserve">Rapid Rehousing </t>
  </si>
  <si>
    <t>Rapid Rehousing Bridge Program</t>
  </si>
  <si>
    <t>Services Only</t>
  </si>
  <si>
    <t>Women's Shelter</t>
  </si>
  <si>
    <t>LUCY'S HEARTH</t>
  </si>
  <si>
    <t>Emergency Shelter</t>
  </si>
  <si>
    <t>Family Shelter</t>
  </si>
  <si>
    <t>NEWPORT MENTAL HEALTH</t>
  </si>
  <si>
    <t>Newport County Outreach</t>
  </si>
  <si>
    <t>Street Outreach</t>
  </si>
  <si>
    <t>OPEN DOORS</t>
  </si>
  <si>
    <t>Plainfield Street Men's Shelter</t>
  </si>
  <si>
    <t>Men's Shelter</t>
  </si>
  <si>
    <t>RI COALITION TO END HOMELESSNESS</t>
  </si>
  <si>
    <t>Constituent Engagement</t>
  </si>
  <si>
    <t>Systems</t>
  </si>
  <si>
    <t>SOJOURNER HOUSE</t>
  </si>
  <si>
    <t>RISE Shelter</t>
  </si>
  <si>
    <t>Rapid Rehousing for Victims of Abuse</t>
  </si>
  <si>
    <t>YOUTH PRIDE INC.</t>
  </si>
  <si>
    <t>Supporting LGBTQ Youth in Rhode Island</t>
  </si>
  <si>
    <t>EXTENSIONS</t>
  </si>
  <si>
    <t xml:space="preserve">PROJECT TYPE </t>
  </si>
  <si>
    <t>Operation First Step - Women</t>
  </si>
  <si>
    <t>Operation First Step - Men</t>
  </si>
  <si>
    <t>Prevention (HPS)</t>
  </si>
  <si>
    <t>Housing Problem Solving</t>
  </si>
  <si>
    <t xml:space="preserve">Harrington Hall Meal Service </t>
  </si>
  <si>
    <t>Day Center</t>
  </si>
  <si>
    <t>BLACKSTONE VALLEY</t>
  </si>
  <si>
    <t>DV Shelter</t>
  </si>
  <si>
    <t>Emmanuel House</t>
  </si>
  <si>
    <t>NRI (Sure Stay)</t>
  </si>
  <si>
    <t>Woonsocket Family Shelter</t>
  </si>
  <si>
    <t>CHILD AND FAMILY</t>
  </si>
  <si>
    <t>Bridge to Success</t>
  </si>
  <si>
    <t>Emergency Shelter Services for Domestic Violence</t>
  </si>
  <si>
    <t>Harrington Hall</t>
  </si>
  <si>
    <t>Hartford Ave</t>
  </si>
  <si>
    <t>Couples Shelter</t>
  </si>
  <si>
    <t>Outreach/Mobile Div</t>
  </si>
  <si>
    <t>Day Services</t>
  </si>
  <si>
    <t>DV RESOURCE CENTER</t>
  </si>
  <si>
    <t>EAST BAY COMMUNITY ACTION PROGRAM</t>
  </si>
  <si>
    <t>Outreach</t>
  </si>
  <si>
    <t>ELIZABETH BUFFUM CHACE CENTER</t>
  </si>
  <si>
    <t>Safe Shelter</t>
  </si>
  <si>
    <t xml:space="preserve">Phase II Emergency Shelter </t>
  </si>
  <si>
    <t>FOSTER FORWARD</t>
  </si>
  <si>
    <t>Youth Drop IN</t>
  </si>
  <si>
    <t xml:space="preserve">Youth Rapid Rehousing </t>
  </si>
  <si>
    <t xml:space="preserve">HAUS OF CODEC </t>
  </si>
  <si>
    <t>HOUSE OF HOPE</t>
  </si>
  <si>
    <t>Pawtucket Street Outreach</t>
  </si>
  <si>
    <t>Shower to Empower</t>
  </si>
  <si>
    <t>MCAULEY MINISTRIES</t>
  </si>
  <si>
    <t>Case Management and Transportation</t>
  </si>
  <si>
    <t>1139 Individual Shelter</t>
  </si>
  <si>
    <t>Emergency Shelter (Kent County)</t>
  </si>
  <si>
    <t xml:space="preserve">Street Outreach Coordination </t>
  </si>
  <si>
    <t>Safe House</t>
  </si>
  <si>
    <t>THEIA</t>
  </si>
  <si>
    <t>THRIVE</t>
  </si>
  <si>
    <t>Housing Problem Solving (HPS)</t>
  </si>
  <si>
    <t>TRI-COUNTY COMMUNITY ACTION PROGRAM</t>
  </si>
  <si>
    <t xml:space="preserve">Zambarano Family Shelter </t>
  </si>
  <si>
    <t>TURNING AROUND MINISTRIES</t>
  </si>
  <si>
    <t>TAM Day Center</t>
  </si>
  <si>
    <t>WARM</t>
  </si>
  <si>
    <t xml:space="preserve">Harvest Homes Shelter </t>
  </si>
  <si>
    <t>Welcome House</t>
  </si>
  <si>
    <t>Kingston</t>
  </si>
  <si>
    <t>WASHINGTON SQUARE</t>
  </si>
  <si>
    <t>McKinney</t>
  </si>
  <si>
    <t>WESTBAY COMMUNITY ACTION</t>
  </si>
  <si>
    <t>Medical Respite</t>
  </si>
  <si>
    <t>Organization</t>
  </si>
  <si>
    <t>Project Type</t>
  </si>
  <si>
    <t>Project ID</t>
  </si>
  <si>
    <t>Type of Shelter</t>
  </si>
  <si>
    <t xml:space="preserve">Municipality </t>
  </si>
  <si>
    <t>Beds</t>
  </si>
  <si>
    <t>Units</t>
  </si>
  <si>
    <t>Individuals Served</t>
  </si>
  <si>
    <t>Households Served</t>
  </si>
  <si>
    <t>Bed Utilization</t>
  </si>
  <si>
    <t>Unit Utilization</t>
  </si>
  <si>
    <t>Contract Status</t>
  </si>
  <si>
    <t>Community Care Alliance</t>
  </si>
  <si>
    <t>Woonsocket</t>
  </si>
  <si>
    <t>Crossroads Rhode Island</t>
  </si>
  <si>
    <t>Providence</t>
  </si>
  <si>
    <t>Lucy's Hearth</t>
  </si>
  <si>
    <t>Burrillville</t>
  </si>
  <si>
    <t>OpenDoors</t>
  </si>
  <si>
    <t>1st step women</t>
  </si>
  <si>
    <t>1st step men</t>
  </si>
  <si>
    <t>CATHOLIC SS OF RI</t>
  </si>
  <si>
    <t>CCA</t>
  </si>
  <si>
    <t>Smithfield</t>
  </si>
  <si>
    <t>Woonsocket Family</t>
  </si>
  <si>
    <t>Cranston</t>
  </si>
  <si>
    <t>Haus of Codec</t>
  </si>
  <si>
    <t>Mens Op 1st Step</t>
  </si>
  <si>
    <t>Warwick</t>
  </si>
  <si>
    <t>Tri-County</t>
  </si>
  <si>
    <t>Zambarano</t>
  </si>
  <si>
    <t>Harvest Homes</t>
  </si>
  <si>
    <t>Westerly</t>
  </si>
  <si>
    <t>South Kingstown</t>
  </si>
  <si>
    <t>Newport</t>
  </si>
  <si>
    <t>WEST 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</si>
</sst>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_([$$-409]* #,##0.00_);_([$$-409]* \(#,##0.00\);_([$$-409]* &quot;-&quot;??_);_(@_)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2"/>
      <color rgb="FF000000"/>
      <name val="Aptos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9" tint="0.79998168889431442"/>
        <bgColor theme="9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0" borderId="0" xfId="0" applyFont="1"/>
    <xf numFmtId="0" fontId="3" fillId="3" borderId="0" xfId="0" applyFont="1" applyFill="1"/>
    <xf numFmtId="0" fontId="1" fillId="3" borderId="0" xfId="0" applyFont="1" applyFill="1"/>
    <xf numFmtId="0" fontId="3" fillId="4" borderId="0" xfId="0" applyFont="1" applyFill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5" borderId="1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4" fillId="5" borderId="4" xfId="0" applyFont="1" applyFill="1" applyBorder="1"/>
    <xf numFmtId="0" fontId="4" fillId="0" borderId="5" xfId="0" applyFont="1" applyBorder="1"/>
    <xf numFmtId="0" fontId="1" fillId="0" borderId="2" xfId="0" applyFont="1" applyBorder="1"/>
    <xf numFmtId="0" fontId="3" fillId="4" borderId="0" xfId="0" applyFont="1" applyFill="1" applyAlignment="1">
      <alignment horizontal="center" wrapText="1"/>
    </xf>
    <xf numFmtId="0" fontId="1" fillId="6" borderId="5" xfId="0" applyFont="1" applyFill="1" applyBorder="1"/>
    <xf numFmtId="0" fontId="6" fillId="8" borderId="1" xfId="0" applyFont="1" applyFill="1" applyBorder="1"/>
    <xf numFmtId="0" fontId="6" fillId="8" borderId="1" xfId="0" applyFont="1" applyFill="1" applyBorder="1" applyAlignment="1">
      <alignment horizontal="center" wrapText="1"/>
    </xf>
    <xf numFmtId="0" fontId="0" fillId="0" borderId="1" xfId="0" applyBorder="1"/>
    <xf numFmtId="0" fontId="4" fillId="5" borderId="1" xfId="0" applyFont="1" applyFill="1" applyBorder="1"/>
    <xf numFmtId="0" fontId="1" fillId="7" borderId="1" xfId="0" applyFont="1" applyFill="1" applyBorder="1"/>
    <xf numFmtId="0" fontId="4" fillId="0" borderId="1" xfId="0" applyFont="1" applyBorder="1"/>
    <xf numFmtId="0" fontId="5" fillId="7" borderId="1" xfId="0" applyFont="1" applyFill="1" applyBorder="1"/>
    <xf numFmtId="0" fontId="1" fillId="5" borderId="1" xfId="0" applyFont="1" applyFill="1" applyBorder="1" applyAlignment="1">
      <alignment horizontal="left"/>
    </xf>
    <xf numFmtId="10" fontId="1" fillId="0" borderId="1" xfId="0" applyNumberFormat="1" applyFont="1" applyBorder="1"/>
    <xf numFmtId="10" fontId="4" fillId="0" borderId="1" xfId="0" applyNumberFormat="1" applyFont="1" applyBorder="1"/>
    <xf numFmtId="0" fontId="0" fillId="9" borderId="9" xfId="0" applyFill="1" applyBorder="1"/>
    <xf numFmtId="0" fontId="0" fillId="0" borderId="9" xfId="0" applyBorder="1"/>
    <xf numFmtId="10" fontId="0" fillId="0" borderId="10" xfId="0" applyNumberFormat="1" applyBorder="1"/>
    <xf numFmtId="0" fontId="1" fillId="3" borderId="6" xfId="0" applyFont="1" applyFill="1" applyBorder="1"/>
    <xf numFmtId="0" fontId="1" fillId="5" borderId="2" xfId="0" applyFont="1" applyFill="1" applyBorder="1"/>
    <xf numFmtId="0" fontId="7" fillId="5" borderId="12" xfId="0" applyFont="1" applyFill="1" applyBorder="1"/>
    <xf numFmtId="0" fontId="1" fillId="5" borderId="12" xfId="0" applyFont="1" applyFill="1" applyBorder="1"/>
    <xf numFmtId="0" fontId="1" fillId="5" borderId="6" xfId="0" applyFont="1" applyFill="1" applyBorder="1"/>
    <xf numFmtId="0" fontId="1" fillId="5" borderId="11" xfId="0" applyFont="1" applyFill="1" applyBorder="1"/>
    <xf numFmtId="164" fontId="7" fillId="0" borderId="3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1" fillId="0" borderId="3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/>
    <xf numFmtId="164" fontId="0" fillId="0" borderId="2" xfId="0" applyNumberFormat="1" applyBorder="1" applyAlignment="1">
      <alignment horizontal="right"/>
    </xf>
    <xf numFmtId="164" fontId="7" fillId="0" borderId="6" xfId="0" applyNumberFormat="1" applyFont="1" applyBorder="1"/>
    <xf numFmtId="0" fontId="1" fillId="0" borderId="8" xfId="0" applyFont="1" applyBorder="1"/>
    <xf numFmtId="0" fontId="1" fillId="0" borderId="7" xfId="0" applyFont="1" applyBorder="1"/>
    <xf numFmtId="164" fontId="0" fillId="0" borderId="2" xfId="0" applyNumberFormat="1" applyBorder="1"/>
    <xf numFmtId="8" fontId="1" fillId="6" borderId="13" xfId="0" applyNumberFormat="1" applyFont="1" applyFill="1" applyBorder="1"/>
    <xf numFmtId="0" fontId="8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995E3-F385-46F7-85F4-84390FD077B5}">
  <sheetPr>
    <pageSetUpPr fitToPage="1"/>
  </sheetPr>
  <dimension ref="A1:G69"/>
  <sheetViews>
    <sheetView tabSelected="1" workbookViewId="0">
      <selection activeCell="H11" sqref="H11"/>
    </sheetView>
  </sheetViews>
  <sheetFormatPr baseColWidth="10" defaultColWidth="8.83203125" defaultRowHeight="15" customHeight="1" x14ac:dyDescent="0.2"/>
  <cols>
    <col min="1" max="2" width="37.83203125" customWidth="1"/>
    <col min="3" max="3" width="20.1640625" customWidth="1"/>
    <col min="4" max="4" width="8.1640625" customWidth="1"/>
    <col min="5" max="5" width="9.5" customWidth="1"/>
    <col min="6" max="6" width="14.6640625" bestFit="1" customWidth="1"/>
    <col min="7" max="7" width="11.1640625" customWidth="1"/>
  </cols>
  <sheetData>
    <row r="1" spans="1:7" ht="21" x14ac:dyDescent="0.25">
      <c r="A1" s="1" t="s">
        <v>0</v>
      </c>
      <c r="B1" s="2" t="s">
        <v>1</v>
      </c>
      <c r="C1" s="2"/>
      <c r="D1" s="2" t="s">
        <v>1</v>
      </c>
      <c r="E1" s="2"/>
      <c r="F1" s="2"/>
    </row>
    <row r="2" spans="1:7" x14ac:dyDescent="0.2">
      <c r="A2" s="4" t="s">
        <v>2</v>
      </c>
      <c r="B2" s="5" t="s">
        <v>1</v>
      </c>
      <c r="C2" s="5"/>
      <c r="D2" s="5" t="s">
        <v>1</v>
      </c>
      <c r="E2" s="5"/>
      <c r="F2" s="5"/>
    </row>
    <row r="3" spans="1:7" ht="48" x14ac:dyDescent="0.2">
      <c r="A3" s="6" t="s">
        <v>3</v>
      </c>
      <c r="B3" s="6" t="s">
        <v>4</v>
      </c>
      <c r="C3" s="6" t="s">
        <v>5</v>
      </c>
      <c r="D3" s="19" t="s">
        <v>6</v>
      </c>
      <c r="E3" s="19" t="s">
        <v>7</v>
      </c>
      <c r="F3" s="6" t="s">
        <v>8</v>
      </c>
    </row>
    <row r="4" spans="1:7" x14ac:dyDescent="0.2">
      <c r="A4" s="7" t="s">
        <v>9</v>
      </c>
      <c r="B4" s="8" t="s">
        <v>10</v>
      </c>
      <c r="C4" s="8" t="s">
        <v>11</v>
      </c>
      <c r="D4" s="8">
        <v>40</v>
      </c>
      <c r="E4" s="8"/>
      <c r="F4" s="40">
        <v>1192153.29</v>
      </c>
    </row>
    <row r="5" spans="1:7" x14ac:dyDescent="0.2">
      <c r="A5" s="9" t="s">
        <v>12</v>
      </c>
      <c r="B5" s="10" t="s">
        <v>13</v>
      </c>
      <c r="C5" s="8" t="s">
        <v>11</v>
      </c>
      <c r="D5" s="10">
        <v>6</v>
      </c>
      <c r="E5" s="10"/>
      <c r="F5" s="41">
        <v>131485.22</v>
      </c>
    </row>
    <row r="6" spans="1:7" x14ac:dyDescent="0.2">
      <c r="A6" s="9" t="s">
        <v>14</v>
      </c>
      <c r="B6" s="10" t="s">
        <v>15</v>
      </c>
      <c r="C6" s="20" t="s">
        <v>11</v>
      </c>
      <c r="D6" s="20">
        <v>2</v>
      </c>
      <c r="E6" s="10"/>
      <c r="F6" s="51">
        <v>39708.400000000001</v>
      </c>
    </row>
    <row r="7" spans="1:7" x14ac:dyDescent="0.2">
      <c r="A7" s="9" t="s">
        <v>17</v>
      </c>
      <c r="B7" s="10" t="s">
        <v>18</v>
      </c>
      <c r="C7" s="8" t="s">
        <v>11</v>
      </c>
      <c r="D7" s="10">
        <v>20</v>
      </c>
      <c r="E7" s="10"/>
      <c r="F7" s="41">
        <v>253896.54</v>
      </c>
    </row>
    <row r="8" spans="1:7" x14ac:dyDescent="0.2">
      <c r="A8" s="9" t="s">
        <v>20</v>
      </c>
      <c r="B8" s="10" t="s">
        <v>22</v>
      </c>
      <c r="C8" s="15" t="s">
        <v>21</v>
      </c>
      <c r="D8" s="10" t="s">
        <v>1</v>
      </c>
      <c r="E8" s="10">
        <v>15</v>
      </c>
      <c r="F8" s="41">
        <v>542776</v>
      </c>
    </row>
    <row r="9" spans="1:7" x14ac:dyDescent="0.2">
      <c r="A9" s="9" t="s">
        <v>20</v>
      </c>
      <c r="B9" s="10" t="s">
        <v>24</v>
      </c>
      <c r="C9" s="8" t="s">
        <v>11</v>
      </c>
      <c r="D9" s="10">
        <v>41</v>
      </c>
      <c r="E9" s="10"/>
      <c r="F9" s="41">
        <v>471882</v>
      </c>
    </row>
    <row r="10" spans="1:7" ht="16" x14ac:dyDescent="0.2">
      <c r="A10" s="9" t="s">
        <v>25</v>
      </c>
      <c r="B10" s="10" t="s">
        <v>26</v>
      </c>
      <c r="C10" s="8" t="s">
        <v>11</v>
      </c>
      <c r="D10" s="10">
        <v>58</v>
      </c>
      <c r="E10" s="10"/>
      <c r="F10" s="41">
        <v>824591.97</v>
      </c>
      <c r="G10" s="52"/>
    </row>
    <row r="11" spans="1:7" x14ac:dyDescent="0.2">
      <c r="A11" s="9" t="s">
        <v>28</v>
      </c>
      <c r="B11" s="10" t="s">
        <v>29</v>
      </c>
      <c r="C11" s="10" t="s">
        <v>30</v>
      </c>
      <c r="D11" s="10" t="s">
        <v>1</v>
      </c>
      <c r="E11" s="10"/>
      <c r="F11" s="41">
        <v>200000</v>
      </c>
    </row>
    <row r="12" spans="1:7" x14ac:dyDescent="0.2">
      <c r="A12" s="9" t="s">
        <v>31</v>
      </c>
      <c r="B12" s="10" t="s">
        <v>32</v>
      </c>
      <c r="C12" s="8" t="s">
        <v>11</v>
      </c>
      <c r="D12" s="10">
        <v>24</v>
      </c>
      <c r="E12" s="10"/>
      <c r="F12" s="41">
        <v>340295</v>
      </c>
    </row>
    <row r="13" spans="1:7" x14ac:dyDescent="0.2">
      <c r="A13" s="9" t="s">
        <v>34</v>
      </c>
      <c r="B13" s="10" t="s">
        <v>35</v>
      </c>
      <c r="C13" s="10" t="s">
        <v>36</v>
      </c>
      <c r="D13" s="10" t="s">
        <v>1</v>
      </c>
      <c r="E13" s="10"/>
      <c r="F13" s="41">
        <v>73338.55</v>
      </c>
    </row>
    <row r="14" spans="1:7" x14ac:dyDescent="0.2">
      <c r="A14" s="9" t="s">
        <v>37</v>
      </c>
      <c r="B14" s="10" t="s">
        <v>38</v>
      </c>
      <c r="C14" s="8" t="s">
        <v>11</v>
      </c>
      <c r="D14" s="20">
        <v>10</v>
      </c>
      <c r="E14" s="10"/>
      <c r="F14" s="41">
        <v>125545</v>
      </c>
    </row>
    <row r="15" spans="1:7" x14ac:dyDescent="0.2">
      <c r="A15" s="9" t="s">
        <v>37</v>
      </c>
      <c r="B15" s="10" t="s">
        <v>39</v>
      </c>
      <c r="C15" s="15" t="s">
        <v>21</v>
      </c>
      <c r="D15" s="10" t="s">
        <v>1</v>
      </c>
      <c r="E15" s="10">
        <v>15</v>
      </c>
      <c r="F15" s="41">
        <v>231150</v>
      </c>
    </row>
    <row r="16" spans="1:7" x14ac:dyDescent="0.2">
      <c r="A16" s="18" t="s">
        <v>40</v>
      </c>
      <c r="B16" s="18" t="s">
        <v>41</v>
      </c>
      <c r="C16" s="10" t="s">
        <v>23</v>
      </c>
      <c r="D16" s="18" t="s">
        <v>1</v>
      </c>
      <c r="E16" s="18"/>
      <c r="F16" s="42">
        <v>71775</v>
      </c>
    </row>
    <row r="17" spans="1:6" x14ac:dyDescent="0.2">
      <c r="A17" s="4" t="s">
        <v>42</v>
      </c>
      <c r="B17" s="5" t="s">
        <v>1</v>
      </c>
      <c r="C17" s="5"/>
      <c r="D17" s="34" t="s">
        <v>1</v>
      </c>
      <c r="E17" s="5"/>
      <c r="F17" s="5" t="s">
        <v>1</v>
      </c>
    </row>
    <row r="18" spans="1:6" ht="48" x14ac:dyDescent="0.2">
      <c r="A18" s="6" t="s">
        <v>3</v>
      </c>
      <c r="B18" s="6" t="s">
        <v>43</v>
      </c>
      <c r="C18" s="6"/>
      <c r="D18" s="19" t="s">
        <v>6</v>
      </c>
      <c r="E18" s="19" t="s">
        <v>7</v>
      </c>
      <c r="F18" s="6" t="s">
        <v>8</v>
      </c>
    </row>
    <row r="19" spans="1:6" x14ac:dyDescent="0.2">
      <c r="A19" s="12" t="s">
        <v>9</v>
      </c>
      <c r="B19" s="13" t="s">
        <v>44</v>
      </c>
      <c r="C19" s="8" t="s">
        <v>11</v>
      </c>
      <c r="D19" s="8">
        <v>16</v>
      </c>
      <c r="E19" s="8"/>
      <c r="F19" s="43">
        <v>162000</v>
      </c>
    </row>
    <row r="20" spans="1:6" x14ac:dyDescent="0.2">
      <c r="A20" s="14" t="s">
        <v>9</v>
      </c>
      <c r="B20" s="38" t="s">
        <v>45</v>
      </c>
      <c r="C20" s="49" t="s">
        <v>11</v>
      </c>
      <c r="D20" s="11">
        <v>20</v>
      </c>
      <c r="E20" s="11"/>
      <c r="F20" s="44">
        <v>150000</v>
      </c>
    </row>
    <row r="21" spans="1:6" x14ac:dyDescent="0.2">
      <c r="A21" s="36" t="s">
        <v>9</v>
      </c>
      <c r="B21" s="35" t="s">
        <v>46</v>
      </c>
      <c r="C21" s="35" t="s">
        <v>47</v>
      </c>
      <c r="D21" s="48" t="s">
        <v>1</v>
      </c>
      <c r="E21" s="18"/>
      <c r="F21" s="45">
        <v>144844</v>
      </c>
    </row>
    <row r="22" spans="1:6" x14ac:dyDescent="0.2">
      <c r="A22" s="37" t="s">
        <v>9</v>
      </c>
      <c r="B22" s="35" t="s">
        <v>48</v>
      </c>
      <c r="C22" s="35" t="s">
        <v>23</v>
      </c>
      <c r="D22" s="48" t="s">
        <v>1</v>
      </c>
      <c r="E22" s="18"/>
      <c r="F22" s="42">
        <v>270299.76</v>
      </c>
    </row>
    <row r="23" spans="1:6" x14ac:dyDescent="0.2">
      <c r="A23" s="37" t="s">
        <v>9</v>
      </c>
      <c r="B23" s="35" t="s">
        <v>27</v>
      </c>
      <c r="C23" s="11" t="s">
        <v>11</v>
      </c>
      <c r="D23" s="18">
        <v>171</v>
      </c>
      <c r="E23" s="18"/>
      <c r="F23" s="46">
        <v>2233454</v>
      </c>
    </row>
    <row r="24" spans="1:6" x14ac:dyDescent="0.2">
      <c r="A24" s="37" t="s">
        <v>9</v>
      </c>
      <c r="B24" s="35" t="s">
        <v>30</v>
      </c>
      <c r="C24" s="35" t="s">
        <v>30</v>
      </c>
      <c r="D24" s="48" t="s">
        <v>1</v>
      </c>
      <c r="E24" s="18"/>
      <c r="F24" s="42">
        <v>151677</v>
      </c>
    </row>
    <row r="25" spans="1:6" x14ac:dyDescent="0.2">
      <c r="A25" s="37" t="s">
        <v>12</v>
      </c>
      <c r="B25" s="35" t="s">
        <v>30</v>
      </c>
      <c r="C25" s="35" t="s">
        <v>30</v>
      </c>
      <c r="D25" s="48" t="s">
        <v>1</v>
      </c>
      <c r="E25" s="18"/>
      <c r="F25" s="42">
        <v>243613.52</v>
      </c>
    </row>
    <row r="26" spans="1:6" x14ac:dyDescent="0.2">
      <c r="A26" s="37" t="s">
        <v>12</v>
      </c>
      <c r="B26" s="35" t="s">
        <v>49</v>
      </c>
      <c r="C26" s="35" t="s">
        <v>23</v>
      </c>
      <c r="D26" s="48" t="s">
        <v>1</v>
      </c>
      <c r="E26" s="18"/>
      <c r="F26" s="42">
        <v>282509.21000000002</v>
      </c>
    </row>
    <row r="27" spans="1:6" x14ac:dyDescent="0.2">
      <c r="A27" s="14" t="s">
        <v>50</v>
      </c>
      <c r="B27" s="15" t="s">
        <v>51</v>
      </c>
      <c r="C27" s="10" t="s">
        <v>11</v>
      </c>
      <c r="D27" s="10">
        <v>51</v>
      </c>
      <c r="E27" s="10"/>
      <c r="F27" s="41">
        <v>540201.56999999995</v>
      </c>
    </row>
    <row r="28" spans="1:6" x14ac:dyDescent="0.2">
      <c r="A28" s="16" t="s">
        <v>16</v>
      </c>
      <c r="B28" s="15" t="s">
        <v>52</v>
      </c>
      <c r="C28" s="8" t="s">
        <v>11</v>
      </c>
      <c r="D28" s="10">
        <v>94</v>
      </c>
      <c r="E28" s="10"/>
      <c r="F28" s="41">
        <v>548708</v>
      </c>
    </row>
    <row r="29" spans="1:6" x14ac:dyDescent="0.2">
      <c r="A29" s="14" t="s">
        <v>17</v>
      </c>
      <c r="B29" s="15" t="s">
        <v>53</v>
      </c>
      <c r="C29" s="8" t="s">
        <v>11</v>
      </c>
      <c r="D29" s="10">
        <v>91</v>
      </c>
      <c r="E29" s="10"/>
      <c r="F29" s="41">
        <v>3254147.55</v>
      </c>
    </row>
    <row r="30" spans="1:6" x14ac:dyDescent="0.2">
      <c r="A30" s="14" t="s">
        <v>17</v>
      </c>
      <c r="B30" s="15" t="s">
        <v>54</v>
      </c>
      <c r="C30" s="49" t="s">
        <v>11</v>
      </c>
      <c r="D30" s="10">
        <v>51</v>
      </c>
      <c r="E30" s="10"/>
      <c r="F30" s="41">
        <v>274544.83</v>
      </c>
    </row>
    <row r="31" spans="1:6" x14ac:dyDescent="0.2">
      <c r="A31" s="14" t="s">
        <v>17</v>
      </c>
      <c r="B31" s="15" t="s">
        <v>30</v>
      </c>
      <c r="C31" s="35" t="s">
        <v>30</v>
      </c>
      <c r="D31" s="10" t="s">
        <v>1</v>
      </c>
      <c r="E31" s="10"/>
      <c r="F31" s="41">
        <v>120000</v>
      </c>
    </row>
    <row r="32" spans="1:6" x14ac:dyDescent="0.2">
      <c r="A32" s="14" t="s">
        <v>55</v>
      </c>
      <c r="B32" s="15" t="s">
        <v>56</v>
      </c>
      <c r="C32" s="35" t="s">
        <v>23</v>
      </c>
      <c r="D32" s="10" t="s">
        <v>1</v>
      </c>
      <c r="E32" s="10"/>
      <c r="F32" s="41">
        <v>134265.68</v>
      </c>
    </row>
    <row r="33" spans="1:6" x14ac:dyDescent="0.2">
      <c r="A33" s="14" t="s">
        <v>20</v>
      </c>
      <c r="B33" s="15" t="s">
        <v>57</v>
      </c>
      <c r="C33" s="11" t="s">
        <v>11</v>
      </c>
      <c r="D33" s="10">
        <v>24</v>
      </c>
      <c r="E33" s="10"/>
      <c r="F33" s="41">
        <v>180000</v>
      </c>
    </row>
    <row r="34" spans="1:6" x14ac:dyDescent="0.2">
      <c r="A34" s="14" t="s">
        <v>20</v>
      </c>
      <c r="B34" s="15" t="s">
        <v>27</v>
      </c>
      <c r="C34" s="8" t="s">
        <v>11</v>
      </c>
      <c r="D34" s="10">
        <v>45</v>
      </c>
      <c r="E34" s="10"/>
      <c r="F34" s="41">
        <v>372000</v>
      </c>
    </row>
    <row r="35" spans="1:6" x14ac:dyDescent="0.2">
      <c r="A35" s="14" t="s">
        <v>20</v>
      </c>
      <c r="B35" s="15" t="s">
        <v>58</v>
      </c>
      <c r="C35" s="8" t="s">
        <v>11</v>
      </c>
      <c r="D35" s="10">
        <v>112</v>
      </c>
      <c r="E35" s="10"/>
      <c r="F35" s="41">
        <v>840000</v>
      </c>
    </row>
    <row r="36" spans="1:6" x14ac:dyDescent="0.2">
      <c r="A36" s="14" t="s">
        <v>20</v>
      </c>
      <c r="B36" s="15" t="s">
        <v>59</v>
      </c>
      <c r="C36" s="8" t="s">
        <v>11</v>
      </c>
      <c r="D36" s="10">
        <v>40</v>
      </c>
      <c r="E36" s="10"/>
      <c r="F36" s="41">
        <v>907214.8</v>
      </c>
    </row>
    <row r="37" spans="1:6" x14ac:dyDescent="0.2">
      <c r="A37" s="14" t="s">
        <v>20</v>
      </c>
      <c r="B37" s="15" t="s">
        <v>61</v>
      </c>
      <c r="C37" s="15" t="s">
        <v>30</v>
      </c>
      <c r="D37" s="10" t="s">
        <v>1</v>
      </c>
      <c r="E37" s="10"/>
      <c r="F37" s="41">
        <v>234314</v>
      </c>
    </row>
    <row r="38" spans="1:6" x14ac:dyDescent="0.2">
      <c r="A38" s="14" t="s">
        <v>20</v>
      </c>
      <c r="B38" s="15" t="s">
        <v>62</v>
      </c>
      <c r="C38" s="15" t="s">
        <v>23</v>
      </c>
      <c r="D38" s="10" t="s">
        <v>1</v>
      </c>
      <c r="E38" s="10"/>
      <c r="F38" s="41">
        <v>376762</v>
      </c>
    </row>
    <row r="39" spans="1:6" x14ac:dyDescent="0.2">
      <c r="A39" s="14" t="s">
        <v>63</v>
      </c>
      <c r="B39" s="15" t="s">
        <v>26</v>
      </c>
      <c r="C39" s="8" t="s">
        <v>11</v>
      </c>
      <c r="D39" s="10">
        <v>6</v>
      </c>
      <c r="E39" s="10"/>
      <c r="F39" s="41">
        <v>45000</v>
      </c>
    </row>
    <row r="40" spans="1:6" x14ac:dyDescent="0.2">
      <c r="A40" s="14" t="s">
        <v>64</v>
      </c>
      <c r="B40" s="15" t="s">
        <v>65</v>
      </c>
      <c r="C40" s="15" t="s">
        <v>30</v>
      </c>
      <c r="D40" s="10" t="s">
        <v>1</v>
      </c>
      <c r="E40" s="10"/>
      <c r="F40" s="41">
        <v>181435.25</v>
      </c>
    </row>
    <row r="41" spans="1:6" x14ac:dyDescent="0.2">
      <c r="A41" s="14" t="s">
        <v>66</v>
      </c>
      <c r="B41" s="15" t="s">
        <v>67</v>
      </c>
      <c r="C41" s="8" t="s">
        <v>11</v>
      </c>
      <c r="D41" s="10">
        <v>9</v>
      </c>
      <c r="E41" s="10"/>
      <c r="F41" s="41">
        <v>10000</v>
      </c>
    </row>
    <row r="42" spans="1:6" x14ac:dyDescent="0.2">
      <c r="A42" s="14" t="s">
        <v>66</v>
      </c>
      <c r="B42" s="15" t="s">
        <v>68</v>
      </c>
      <c r="C42" s="8" t="s">
        <v>11</v>
      </c>
      <c r="D42" s="10">
        <v>4</v>
      </c>
      <c r="E42" s="10"/>
      <c r="F42" s="41">
        <v>91500</v>
      </c>
    </row>
    <row r="43" spans="1:6" x14ac:dyDescent="0.2">
      <c r="A43" s="14" t="s">
        <v>69</v>
      </c>
      <c r="B43" s="15" t="s">
        <v>70</v>
      </c>
      <c r="C43" s="15" t="s">
        <v>23</v>
      </c>
      <c r="D43" s="10" t="s">
        <v>1</v>
      </c>
      <c r="E43" s="10"/>
      <c r="F43" s="41">
        <v>45000</v>
      </c>
    </row>
    <row r="44" spans="1:6" x14ac:dyDescent="0.2">
      <c r="A44" s="14" t="s">
        <v>69</v>
      </c>
      <c r="B44" s="15" t="s">
        <v>71</v>
      </c>
      <c r="C44" s="15" t="s">
        <v>21</v>
      </c>
      <c r="D44" s="10" t="s">
        <v>1</v>
      </c>
      <c r="E44" s="10">
        <v>8</v>
      </c>
      <c r="F44" s="41">
        <v>153600</v>
      </c>
    </row>
    <row r="45" spans="1:6" x14ac:dyDescent="0.2">
      <c r="A45" s="14" t="s">
        <v>72</v>
      </c>
      <c r="B45" s="15" t="s">
        <v>26</v>
      </c>
      <c r="C45" s="8" t="s">
        <v>11</v>
      </c>
      <c r="D45" s="10">
        <v>6</v>
      </c>
      <c r="E45" s="10"/>
      <c r="F45" s="41">
        <v>90000</v>
      </c>
    </row>
    <row r="46" spans="1:6" x14ac:dyDescent="0.2">
      <c r="A46" s="14" t="s">
        <v>73</v>
      </c>
      <c r="B46" s="15" t="s">
        <v>45</v>
      </c>
      <c r="C46" s="8" t="s">
        <v>11</v>
      </c>
      <c r="D46" s="10">
        <v>12</v>
      </c>
      <c r="E46" s="10"/>
      <c r="F46" s="41">
        <v>133564.01999999999</v>
      </c>
    </row>
    <row r="47" spans="1:6" x14ac:dyDescent="0.2">
      <c r="A47" s="14" t="s">
        <v>73</v>
      </c>
      <c r="B47" s="15" t="s">
        <v>74</v>
      </c>
      <c r="C47" s="15" t="s">
        <v>30</v>
      </c>
      <c r="D47" s="10" t="s">
        <v>1</v>
      </c>
      <c r="E47" s="10"/>
      <c r="F47" s="41">
        <v>126051</v>
      </c>
    </row>
    <row r="48" spans="1:6" x14ac:dyDescent="0.2">
      <c r="A48" s="14" t="s">
        <v>73</v>
      </c>
      <c r="B48" s="15" t="s">
        <v>75</v>
      </c>
      <c r="C48" s="15" t="s">
        <v>30</v>
      </c>
      <c r="D48" s="10" t="s">
        <v>1</v>
      </c>
      <c r="E48" s="10"/>
      <c r="F48" s="41">
        <v>307746.14</v>
      </c>
    </row>
    <row r="49" spans="1:6" x14ac:dyDescent="0.2">
      <c r="A49" s="14" t="s">
        <v>76</v>
      </c>
      <c r="B49" s="15" t="s">
        <v>77</v>
      </c>
      <c r="C49" s="15" t="s">
        <v>23</v>
      </c>
      <c r="D49" s="10" t="s">
        <v>1</v>
      </c>
      <c r="E49" s="10"/>
      <c r="F49" s="41">
        <v>52613.84</v>
      </c>
    </row>
    <row r="50" spans="1:6" x14ac:dyDescent="0.2">
      <c r="A50" s="14" t="s">
        <v>31</v>
      </c>
      <c r="B50" s="15" t="s">
        <v>78</v>
      </c>
      <c r="C50" s="8" t="s">
        <v>11</v>
      </c>
      <c r="D50" s="17">
        <v>40</v>
      </c>
      <c r="E50" s="17"/>
      <c r="F50" s="41">
        <v>950000</v>
      </c>
    </row>
    <row r="51" spans="1:6" x14ac:dyDescent="0.2">
      <c r="A51" s="14" t="s">
        <v>31</v>
      </c>
      <c r="B51" s="15" t="s">
        <v>79</v>
      </c>
      <c r="C51" s="8" t="s">
        <v>11</v>
      </c>
      <c r="D51" s="10">
        <v>100</v>
      </c>
      <c r="E51" s="10"/>
      <c r="F51" s="41">
        <v>1187874.1200000001</v>
      </c>
    </row>
    <row r="52" spans="1:6" x14ac:dyDescent="0.2">
      <c r="A52" s="14" t="s">
        <v>34</v>
      </c>
      <c r="B52" s="15" t="s">
        <v>80</v>
      </c>
      <c r="C52" s="15" t="s">
        <v>30</v>
      </c>
      <c r="D52" s="10" t="s">
        <v>1</v>
      </c>
      <c r="E52" s="10"/>
      <c r="F52" s="41">
        <v>100000</v>
      </c>
    </row>
    <row r="53" spans="1:6" x14ac:dyDescent="0.2">
      <c r="A53" s="14" t="s">
        <v>37</v>
      </c>
      <c r="B53" s="15" t="s">
        <v>81</v>
      </c>
      <c r="C53" s="49" t="s">
        <v>11</v>
      </c>
      <c r="D53" s="10">
        <v>4</v>
      </c>
      <c r="E53" s="10"/>
      <c r="F53" s="41">
        <v>111925</v>
      </c>
    </row>
    <row r="54" spans="1:6" x14ac:dyDescent="0.2">
      <c r="A54" s="14" t="s">
        <v>37</v>
      </c>
      <c r="B54" s="15" t="s">
        <v>82</v>
      </c>
      <c r="C54" s="18" t="s">
        <v>11</v>
      </c>
      <c r="D54" s="11">
        <v>7</v>
      </c>
      <c r="E54" s="11"/>
      <c r="F54" s="47">
        <v>124581.25</v>
      </c>
    </row>
    <row r="55" spans="1:6" x14ac:dyDescent="0.2">
      <c r="A55" s="14" t="s">
        <v>83</v>
      </c>
      <c r="B55" s="15" t="s">
        <v>84</v>
      </c>
      <c r="C55" s="35" t="s">
        <v>47</v>
      </c>
      <c r="D55" s="48" t="s">
        <v>1</v>
      </c>
      <c r="E55" s="18"/>
      <c r="F55" s="42">
        <v>115596</v>
      </c>
    </row>
    <row r="56" spans="1:6" x14ac:dyDescent="0.2">
      <c r="A56" s="14" t="s">
        <v>85</v>
      </c>
      <c r="B56" s="15" t="s">
        <v>86</v>
      </c>
      <c r="C56" s="18" t="s">
        <v>11</v>
      </c>
      <c r="D56" s="48">
        <v>30</v>
      </c>
      <c r="E56" s="18"/>
      <c r="F56" s="42">
        <v>1165891.46</v>
      </c>
    </row>
    <row r="57" spans="1:6" x14ac:dyDescent="0.2">
      <c r="A57" s="14" t="s">
        <v>87</v>
      </c>
      <c r="B57" s="15" t="s">
        <v>88</v>
      </c>
      <c r="C57" s="35" t="s">
        <v>23</v>
      </c>
      <c r="D57" s="10" t="s">
        <v>1</v>
      </c>
      <c r="E57" s="10"/>
      <c r="F57" s="41">
        <v>46196</v>
      </c>
    </row>
    <row r="58" spans="1:6" x14ac:dyDescent="0.2">
      <c r="A58" s="14" t="s">
        <v>89</v>
      </c>
      <c r="B58" s="15" t="s">
        <v>21</v>
      </c>
      <c r="C58" s="35" t="s">
        <v>21</v>
      </c>
      <c r="D58" s="10" t="s">
        <v>1</v>
      </c>
      <c r="E58" s="10">
        <v>12</v>
      </c>
      <c r="F58" s="41">
        <v>120874.4</v>
      </c>
    </row>
    <row r="59" spans="1:6" x14ac:dyDescent="0.2">
      <c r="A59" s="14" t="s">
        <v>89</v>
      </c>
      <c r="B59" s="15" t="s">
        <v>90</v>
      </c>
      <c r="C59" s="18" t="s">
        <v>11</v>
      </c>
      <c r="D59" s="10">
        <v>19</v>
      </c>
      <c r="E59" s="10"/>
      <c r="F59" s="41">
        <v>108284</v>
      </c>
    </row>
    <row r="60" spans="1:6" x14ac:dyDescent="0.2">
      <c r="A60" s="14" t="s">
        <v>89</v>
      </c>
      <c r="B60" s="15" t="s">
        <v>26</v>
      </c>
      <c r="C60" s="10" t="s">
        <v>11</v>
      </c>
      <c r="D60" s="10">
        <v>19</v>
      </c>
      <c r="E60" s="10"/>
      <c r="F60" s="41">
        <v>100953</v>
      </c>
    </row>
    <row r="61" spans="1:6" x14ac:dyDescent="0.2">
      <c r="A61" s="14" t="s">
        <v>89</v>
      </c>
      <c r="B61" s="15" t="s">
        <v>91</v>
      </c>
      <c r="C61" s="8" t="s">
        <v>11</v>
      </c>
      <c r="D61" s="10">
        <v>17</v>
      </c>
      <c r="E61" s="10"/>
      <c r="F61" s="41">
        <v>152100</v>
      </c>
    </row>
    <row r="62" spans="1:6" x14ac:dyDescent="0.2">
      <c r="A62" s="14" t="s">
        <v>89</v>
      </c>
      <c r="B62" s="15" t="s">
        <v>92</v>
      </c>
      <c r="C62" s="8" t="s">
        <v>11</v>
      </c>
      <c r="D62" s="10">
        <v>30</v>
      </c>
      <c r="E62" s="10"/>
      <c r="F62" s="41">
        <v>395297.39</v>
      </c>
    </row>
    <row r="63" spans="1:6" x14ac:dyDescent="0.2">
      <c r="A63" s="14" t="s">
        <v>89</v>
      </c>
      <c r="B63" s="15" t="s">
        <v>30</v>
      </c>
      <c r="C63" s="20" t="s">
        <v>30</v>
      </c>
      <c r="D63" s="10" t="s">
        <v>1</v>
      </c>
      <c r="E63" s="10"/>
      <c r="F63" s="41">
        <v>133522</v>
      </c>
    </row>
    <row r="64" spans="1:6" x14ac:dyDescent="0.2">
      <c r="A64" s="39" t="s">
        <v>93</v>
      </c>
      <c r="B64" s="38" t="s">
        <v>94</v>
      </c>
      <c r="C64" s="8" t="s">
        <v>11</v>
      </c>
      <c r="D64" s="11">
        <v>41</v>
      </c>
      <c r="E64" s="11"/>
      <c r="F64" s="47">
        <v>145000</v>
      </c>
    </row>
    <row r="65" spans="1:6" x14ac:dyDescent="0.2">
      <c r="A65" s="35" t="s">
        <v>95</v>
      </c>
      <c r="B65" s="35" t="s">
        <v>96</v>
      </c>
      <c r="C65" s="8" t="s">
        <v>11</v>
      </c>
      <c r="D65" s="18">
        <v>30</v>
      </c>
      <c r="E65" s="18"/>
      <c r="F65" s="42">
        <v>399711.11</v>
      </c>
    </row>
    <row r="66" spans="1:6" x14ac:dyDescent="0.2">
      <c r="A66" s="3"/>
      <c r="B66" s="3"/>
      <c r="C66" s="3"/>
    </row>
    <row r="67" spans="1:6" x14ac:dyDescent="0.2">
      <c r="A67" s="3"/>
      <c r="B67" s="3"/>
      <c r="C67" s="3"/>
    </row>
    <row r="69" spans="1:6" x14ac:dyDescent="0.2"/>
  </sheetData>
  <autoFilter ref="A3:G67" xr:uid="{DD5995E3-F385-46F7-85F4-84390FD077B5}"/>
  <pageMargins left="0.7" right="0.7" top="0.75" bottom="0.75" header="0.3" footer="0.3"/>
  <pageSetup scale="66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76DC1-4DA1-404D-854E-8CB9D60FD1B5}">
  <dimension ref="A1:C7"/>
  <sheetViews>
    <sheetView workbookViewId="0">
      <selection activeCell="E8" sqref="E8"/>
    </sheetView>
  </sheetViews>
  <sheetFormatPr baseColWidth="10" defaultColWidth="8.83203125" defaultRowHeight="15" x14ac:dyDescent="0.2"/>
  <cols>
    <col min="1" max="1" width="29.5" customWidth="1"/>
    <col min="2" max="3" width="15.83203125" bestFit="1" customWidth="1"/>
  </cols>
  <sheetData>
    <row r="1" spans="1:3" x14ac:dyDescent="0.2">
      <c r="A1" s="18" t="s">
        <v>11</v>
      </c>
      <c r="B1" s="50">
        <f>SUMIFS('Summary of CHF 25 Projects'!$F$4:$F$65, 'Summary of CHF 25 Projects'!$C$4:$C$65, Sheet1!A1)</f>
        <v>18053509.52</v>
      </c>
      <c r="C1" s="53">
        <f>B1+B7</f>
        <v>20918509.52</v>
      </c>
    </row>
    <row r="2" spans="1:3" x14ac:dyDescent="0.2">
      <c r="A2" s="18" t="s">
        <v>21</v>
      </c>
      <c r="B2" s="50">
        <f>SUMIFS('Summary of CHF 25 Projects'!$F$4:$F$65, 'Summary of CHF 25 Projects'!$C$4:$C$65, Sheet1!A2)</f>
        <v>1048400.4</v>
      </c>
    </row>
    <row r="3" spans="1:3" x14ac:dyDescent="0.2">
      <c r="A3" s="18" t="s">
        <v>47</v>
      </c>
      <c r="B3" s="50">
        <f>SUMIFS('Summary of CHF 25 Projects'!$F$4:$F$65, 'Summary of CHF 25 Projects'!$C$4:$C$65, Sheet1!A3)</f>
        <v>260440</v>
      </c>
    </row>
    <row r="4" spans="1:3" x14ac:dyDescent="0.2">
      <c r="A4" s="35" t="s">
        <v>30</v>
      </c>
      <c r="B4" s="50">
        <f>SUMIFS('Summary of CHF 25 Projects'!$F$4:$F$65, 'Summary of CHF 25 Projects'!$C$4:$C$65, Sheet1!A4)</f>
        <v>1798358.9100000001</v>
      </c>
    </row>
    <row r="5" spans="1:3" x14ac:dyDescent="0.2">
      <c r="A5" s="18" t="s">
        <v>23</v>
      </c>
      <c r="B5" s="50">
        <f>SUMIFS('Summary of CHF 25 Projects'!$F$4:$F$65, 'Summary of CHF 25 Projects'!$C$4:$C$65, Sheet1!A5)</f>
        <v>1279421.49</v>
      </c>
    </row>
    <row r="6" spans="1:3" x14ac:dyDescent="0.2">
      <c r="A6" s="35" t="s">
        <v>36</v>
      </c>
      <c r="B6" s="50">
        <f>SUMIFS('Summary of CHF 25 Projects'!$F$4:$F$65, 'Summary of CHF 25 Projects'!$C$4:$C$65, Sheet1!A6)</f>
        <v>73338.55</v>
      </c>
    </row>
    <row r="7" spans="1:3" x14ac:dyDescent="0.2">
      <c r="B7" s="53">
        <v>2865000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89267-A25A-4A2B-98E3-8D4FA8016ED7}">
  <dimension ref="A1:L25"/>
  <sheetViews>
    <sheetView workbookViewId="0">
      <selection activeCell="E16" sqref="E16:E17"/>
    </sheetView>
  </sheetViews>
  <sheetFormatPr baseColWidth="10" defaultColWidth="8.83203125" defaultRowHeight="15" x14ac:dyDescent="0.2"/>
  <cols>
    <col min="1" max="1" width="22.5" bestFit="1" customWidth="1"/>
    <col min="2" max="2" width="29.5" bestFit="1" customWidth="1"/>
    <col min="3" max="3" width="9.1640625" bestFit="1" customWidth="1"/>
    <col min="4" max="4" width="30.5" bestFit="1" customWidth="1"/>
    <col min="5" max="5" width="12" bestFit="1" customWidth="1"/>
    <col min="6" max="6" width="7.5" bestFit="1" customWidth="1"/>
    <col min="7" max="7" width="7.5" customWidth="1"/>
    <col min="8" max="8" width="16.6640625" bestFit="1" customWidth="1"/>
    <col min="9" max="9" width="17.5" bestFit="1" customWidth="1"/>
    <col min="10" max="10" width="13.5" bestFit="1" customWidth="1"/>
    <col min="11" max="11" width="14" bestFit="1" customWidth="1"/>
    <col min="12" max="12" width="13.83203125" bestFit="1" customWidth="1"/>
  </cols>
  <sheetData>
    <row r="1" spans="1:12" ht="16" x14ac:dyDescent="0.2">
      <c r="A1" s="21" t="s">
        <v>97</v>
      </c>
      <c r="B1" s="21" t="s">
        <v>98</v>
      </c>
      <c r="C1" s="21" t="s">
        <v>99</v>
      </c>
      <c r="D1" s="21" t="s">
        <v>100</v>
      </c>
      <c r="E1" s="21" t="s">
        <v>101</v>
      </c>
      <c r="F1" s="22" t="s">
        <v>102</v>
      </c>
      <c r="G1" s="22" t="s">
        <v>103</v>
      </c>
      <c r="H1" s="22" t="s">
        <v>104</v>
      </c>
      <c r="I1" s="22" t="s">
        <v>105</v>
      </c>
      <c r="J1" s="22" t="s">
        <v>106</v>
      </c>
      <c r="K1" s="22" t="s">
        <v>107</v>
      </c>
      <c r="L1" s="21" t="s">
        <v>108</v>
      </c>
    </row>
    <row r="2" spans="1:12" x14ac:dyDescent="0.2">
      <c r="A2" s="7" t="s">
        <v>109</v>
      </c>
      <c r="B2" s="7" t="s">
        <v>18</v>
      </c>
      <c r="C2" s="7">
        <v>1</v>
      </c>
      <c r="D2" s="7" t="s">
        <v>19</v>
      </c>
      <c r="E2" s="23" t="s">
        <v>110</v>
      </c>
      <c r="F2" s="7">
        <v>20</v>
      </c>
      <c r="G2" s="7"/>
      <c r="H2" s="7">
        <v>10</v>
      </c>
      <c r="I2" s="7">
        <v>10</v>
      </c>
      <c r="J2" s="29">
        <f>H2/F2</f>
        <v>0.5</v>
      </c>
      <c r="K2" s="29"/>
      <c r="L2" s="7"/>
    </row>
    <row r="3" spans="1:12" x14ac:dyDescent="0.2">
      <c r="A3" s="7" t="s">
        <v>111</v>
      </c>
      <c r="B3" s="7" t="s">
        <v>24</v>
      </c>
      <c r="C3" s="7">
        <v>2</v>
      </c>
      <c r="D3" s="7" t="s">
        <v>24</v>
      </c>
      <c r="E3" s="23" t="s">
        <v>112</v>
      </c>
      <c r="F3" s="7">
        <v>41</v>
      </c>
      <c r="G3" s="7"/>
      <c r="H3" s="7">
        <v>40</v>
      </c>
      <c r="I3" s="7">
        <v>40</v>
      </c>
      <c r="J3" s="29">
        <f t="shared" ref="J3:J25" si="0">H3/F3</f>
        <v>0.97560975609756095</v>
      </c>
      <c r="K3" s="29"/>
      <c r="L3" s="7"/>
    </row>
    <row r="4" spans="1:12" x14ac:dyDescent="0.2">
      <c r="A4" s="7" t="s">
        <v>113</v>
      </c>
      <c r="B4" s="7" t="s">
        <v>26</v>
      </c>
      <c r="C4" s="7">
        <v>3</v>
      </c>
      <c r="D4" s="7" t="s">
        <v>27</v>
      </c>
      <c r="E4" s="23" t="s">
        <v>114</v>
      </c>
      <c r="F4" s="7">
        <v>58</v>
      </c>
      <c r="G4" s="7"/>
      <c r="H4" s="7">
        <v>34</v>
      </c>
      <c r="I4" s="7">
        <v>12</v>
      </c>
      <c r="J4" s="29">
        <f t="shared" si="0"/>
        <v>0.58620689655172409</v>
      </c>
      <c r="K4" s="29"/>
      <c r="L4" s="7"/>
    </row>
    <row r="5" spans="1:12" x14ac:dyDescent="0.2">
      <c r="A5" s="7" t="s">
        <v>115</v>
      </c>
      <c r="B5" s="7" t="s">
        <v>32</v>
      </c>
      <c r="C5" s="7">
        <v>4</v>
      </c>
      <c r="D5" s="7" t="s">
        <v>33</v>
      </c>
      <c r="E5" s="23" t="s">
        <v>112</v>
      </c>
      <c r="F5" s="7">
        <v>24</v>
      </c>
      <c r="G5" s="7"/>
      <c r="H5" s="32">
        <v>23</v>
      </c>
      <c r="I5" s="32">
        <v>23</v>
      </c>
      <c r="J5" s="29">
        <f t="shared" si="0"/>
        <v>0.95833333333333337</v>
      </c>
      <c r="K5" s="29"/>
      <c r="L5" s="7"/>
    </row>
    <row r="6" spans="1:12" x14ac:dyDescent="0.2">
      <c r="A6" s="12" t="s">
        <v>9</v>
      </c>
      <c r="B6" s="12" t="s">
        <v>116</v>
      </c>
      <c r="C6" s="12">
        <v>5</v>
      </c>
      <c r="D6" s="7" t="s">
        <v>24</v>
      </c>
      <c r="E6" s="23" t="s">
        <v>112</v>
      </c>
      <c r="F6" s="7">
        <v>16</v>
      </c>
      <c r="G6" s="7"/>
      <c r="H6" s="32">
        <v>12</v>
      </c>
      <c r="I6" s="32">
        <v>12</v>
      </c>
      <c r="J6" s="29">
        <f t="shared" si="0"/>
        <v>0.75</v>
      </c>
      <c r="K6" s="33"/>
      <c r="L6" s="7"/>
    </row>
    <row r="7" spans="1:12" x14ac:dyDescent="0.2">
      <c r="A7" s="12" t="s">
        <v>9</v>
      </c>
      <c r="B7" s="12" t="s">
        <v>117</v>
      </c>
      <c r="C7" s="12">
        <v>6</v>
      </c>
      <c r="D7" s="7" t="s">
        <v>33</v>
      </c>
      <c r="E7" s="23" t="s">
        <v>112</v>
      </c>
      <c r="F7" s="7">
        <v>20</v>
      </c>
      <c r="G7" s="7"/>
      <c r="H7" s="31">
        <v>17</v>
      </c>
      <c r="I7" s="31">
        <v>17</v>
      </c>
      <c r="J7" s="29">
        <f t="shared" si="0"/>
        <v>0.85</v>
      </c>
      <c r="K7" s="29"/>
      <c r="L7" s="7"/>
    </row>
    <row r="8" spans="1:12" x14ac:dyDescent="0.2">
      <c r="A8" s="12" t="s">
        <v>9</v>
      </c>
      <c r="B8" s="12" t="s">
        <v>27</v>
      </c>
      <c r="C8" s="12">
        <v>7</v>
      </c>
      <c r="D8" s="12" t="s">
        <v>27</v>
      </c>
      <c r="E8" s="23" t="s">
        <v>112</v>
      </c>
      <c r="F8" s="7">
        <v>171</v>
      </c>
      <c r="G8" s="7"/>
      <c r="H8" s="32">
        <v>150</v>
      </c>
      <c r="I8" s="32">
        <v>52</v>
      </c>
      <c r="J8" s="29">
        <f t="shared" si="0"/>
        <v>0.8771929824561403</v>
      </c>
      <c r="K8" s="29"/>
      <c r="L8" s="7"/>
    </row>
    <row r="9" spans="1:12" x14ac:dyDescent="0.2">
      <c r="A9" s="24" t="s">
        <v>118</v>
      </c>
      <c r="B9" s="12" t="s">
        <v>52</v>
      </c>
      <c r="C9" s="12">
        <v>8</v>
      </c>
      <c r="D9" s="12" t="s">
        <v>19</v>
      </c>
      <c r="E9" s="23" t="s">
        <v>112</v>
      </c>
      <c r="F9" s="7">
        <v>94</v>
      </c>
      <c r="G9" s="7"/>
      <c r="H9" s="31">
        <v>103</v>
      </c>
      <c r="I9" s="31">
        <v>103</v>
      </c>
      <c r="J9" s="29">
        <f t="shared" si="0"/>
        <v>1.0957446808510638</v>
      </c>
      <c r="K9" s="29"/>
      <c r="L9" s="7"/>
    </row>
    <row r="10" spans="1:12" x14ac:dyDescent="0.2">
      <c r="A10" s="12" t="s">
        <v>119</v>
      </c>
      <c r="B10" s="12" t="s">
        <v>53</v>
      </c>
      <c r="C10" s="7">
        <v>9</v>
      </c>
      <c r="D10" s="25" t="s">
        <v>19</v>
      </c>
      <c r="E10" s="23" t="s">
        <v>120</v>
      </c>
      <c r="F10" s="7">
        <v>91</v>
      </c>
      <c r="G10" s="7"/>
      <c r="H10" s="31">
        <v>102</v>
      </c>
      <c r="I10" s="31">
        <v>43</v>
      </c>
      <c r="J10" s="29">
        <f t="shared" si="0"/>
        <v>1.1208791208791209</v>
      </c>
      <c r="K10" s="29"/>
      <c r="L10" s="7"/>
    </row>
    <row r="11" spans="1:12" x14ac:dyDescent="0.2">
      <c r="A11" s="12" t="s">
        <v>119</v>
      </c>
      <c r="B11" s="12" t="s">
        <v>121</v>
      </c>
      <c r="C11" s="7">
        <v>10</v>
      </c>
      <c r="D11" s="12" t="s">
        <v>27</v>
      </c>
      <c r="E11" s="23" t="s">
        <v>110</v>
      </c>
      <c r="F11" s="7">
        <v>51</v>
      </c>
      <c r="G11" s="7"/>
      <c r="H11" s="31">
        <v>50</v>
      </c>
      <c r="I11" s="31">
        <v>18</v>
      </c>
      <c r="J11" s="29">
        <f t="shared" si="0"/>
        <v>0.98039215686274506</v>
      </c>
      <c r="K11" s="29"/>
      <c r="L11" s="7"/>
    </row>
    <row r="12" spans="1:12" x14ac:dyDescent="0.2">
      <c r="A12" s="12" t="s">
        <v>20</v>
      </c>
      <c r="B12" s="12" t="s">
        <v>27</v>
      </c>
      <c r="C12" s="7">
        <v>11</v>
      </c>
      <c r="D12" s="12" t="s">
        <v>27</v>
      </c>
      <c r="E12" s="23" t="s">
        <v>112</v>
      </c>
      <c r="F12" s="7">
        <v>45</v>
      </c>
      <c r="G12" s="7"/>
      <c r="H12" s="32">
        <v>43</v>
      </c>
      <c r="I12" s="32">
        <v>15</v>
      </c>
      <c r="J12" s="29">
        <f t="shared" si="0"/>
        <v>0.9555555555555556</v>
      </c>
      <c r="K12" s="29"/>
      <c r="L12" s="7"/>
    </row>
    <row r="13" spans="1:12" x14ac:dyDescent="0.2">
      <c r="A13" s="12" t="s">
        <v>20</v>
      </c>
      <c r="B13" s="12" t="s">
        <v>58</v>
      </c>
      <c r="C13" s="7">
        <v>12</v>
      </c>
      <c r="D13" s="7" t="s">
        <v>19</v>
      </c>
      <c r="E13" s="23" t="s">
        <v>122</v>
      </c>
      <c r="F13" s="7">
        <v>112</v>
      </c>
      <c r="G13" s="7"/>
      <c r="H13" s="32">
        <v>106</v>
      </c>
      <c r="I13" s="32">
        <v>106</v>
      </c>
      <c r="J13" s="29">
        <f t="shared" si="0"/>
        <v>0.9464285714285714</v>
      </c>
      <c r="K13" s="29"/>
      <c r="L13" s="7"/>
    </row>
    <row r="14" spans="1:12" x14ac:dyDescent="0.2">
      <c r="A14" s="12" t="s">
        <v>20</v>
      </c>
      <c r="B14" s="12" t="s">
        <v>59</v>
      </c>
      <c r="C14" s="12">
        <v>13</v>
      </c>
      <c r="D14" s="7" t="s">
        <v>60</v>
      </c>
      <c r="E14" s="23" t="s">
        <v>112</v>
      </c>
      <c r="F14" s="7">
        <v>40</v>
      </c>
      <c r="G14" s="7"/>
      <c r="H14" s="31">
        <v>38</v>
      </c>
      <c r="I14" s="31">
        <v>19</v>
      </c>
      <c r="J14" s="29">
        <f t="shared" si="0"/>
        <v>0.95</v>
      </c>
      <c r="K14" s="29"/>
      <c r="L14" s="7"/>
    </row>
    <row r="15" spans="1:12" x14ac:dyDescent="0.2">
      <c r="A15" s="12" t="s">
        <v>123</v>
      </c>
      <c r="B15" s="12" t="s">
        <v>26</v>
      </c>
      <c r="C15" s="12">
        <v>14</v>
      </c>
      <c r="D15" s="12" t="s">
        <v>19</v>
      </c>
      <c r="E15" s="23" t="s">
        <v>112</v>
      </c>
      <c r="F15" s="7">
        <v>6</v>
      </c>
      <c r="G15" s="7"/>
      <c r="H15" s="31">
        <v>4</v>
      </c>
      <c r="I15" s="31">
        <v>4</v>
      </c>
      <c r="J15" s="29">
        <f t="shared" si="0"/>
        <v>0.66666666666666663</v>
      </c>
      <c r="K15" s="29"/>
      <c r="L15" s="7"/>
    </row>
    <row r="16" spans="1:12" x14ac:dyDescent="0.2">
      <c r="A16" s="12" t="s">
        <v>73</v>
      </c>
      <c r="B16" s="12" t="s">
        <v>124</v>
      </c>
      <c r="C16" s="12">
        <v>15</v>
      </c>
      <c r="D16" s="7" t="s">
        <v>33</v>
      </c>
      <c r="E16" s="23" t="s">
        <v>112</v>
      </c>
      <c r="F16" s="7">
        <v>12</v>
      </c>
      <c r="G16" s="7"/>
      <c r="H16" s="31">
        <v>9</v>
      </c>
      <c r="I16" s="31">
        <v>9</v>
      </c>
      <c r="J16" s="29">
        <f t="shared" si="0"/>
        <v>0.75</v>
      </c>
      <c r="K16" s="29"/>
      <c r="L16" s="7"/>
    </row>
    <row r="17" spans="1:12" x14ac:dyDescent="0.2">
      <c r="A17" s="12" t="s">
        <v>31</v>
      </c>
      <c r="B17" s="28">
        <v>1139</v>
      </c>
      <c r="C17" s="12">
        <v>16</v>
      </c>
      <c r="D17" s="12" t="s">
        <v>19</v>
      </c>
      <c r="E17" s="23" t="s">
        <v>112</v>
      </c>
      <c r="F17" s="26">
        <v>40</v>
      </c>
      <c r="G17" s="26"/>
      <c r="H17" s="26"/>
      <c r="I17" s="26"/>
      <c r="J17" s="29">
        <f t="shared" si="0"/>
        <v>0</v>
      </c>
      <c r="K17" s="30"/>
      <c r="L17" s="7"/>
    </row>
    <row r="18" spans="1:12" x14ac:dyDescent="0.2">
      <c r="A18" s="12" t="s">
        <v>31</v>
      </c>
      <c r="B18" s="12" t="s">
        <v>79</v>
      </c>
      <c r="C18" s="7">
        <v>17</v>
      </c>
      <c r="D18" s="7" t="s">
        <v>19</v>
      </c>
      <c r="E18" s="23" t="s">
        <v>125</v>
      </c>
      <c r="F18" s="7">
        <v>100</v>
      </c>
      <c r="G18" s="7"/>
      <c r="H18" s="31">
        <v>110</v>
      </c>
      <c r="I18" s="31">
        <v>88</v>
      </c>
      <c r="J18" s="29">
        <f t="shared" si="0"/>
        <v>1.1000000000000001</v>
      </c>
      <c r="K18" s="29"/>
      <c r="L18" s="7"/>
    </row>
    <row r="19" spans="1:12" x14ac:dyDescent="0.2">
      <c r="A19" s="12" t="s">
        <v>126</v>
      </c>
      <c r="B19" s="12" t="s">
        <v>127</v>
      </c>
      <c r="C19" s="7">
        <v>18</v>
      </c>
      <c r="D19" s="12" t="s">
        <v>27</v>
      </c>
      <c r="E19" s="23" t="s">
        <v>114</v>
      </c>
      <c r="F19" s="7">
        <v>30</v>
      </c>
      <c r="G19" s="7"/>
      <c r="H19" s="7"/>
      <c r="I19" s="7"/>
      <c r="J19" s="29">
        <f t="shared" si="0"/>
        <v>0</v>
      </c>
      <c r="K19" s="29"/>
      <c r="L19" s="7"/>
    </row>
    <row r="20" spans="1:12" x14ac:dyDescent="0.2">
      <c r="A20" s="12" t="s">
        <v>89</v>
      </c>
      <c r="B20" s="12" t="s">
        <v>128</v>
      </c>
      <c r="C20" s="7">
        <v>19</v>
      </c>
      <c r="D20" s="27" t="s">
        <v>27</v>
      </c>
      <c r="E20" s="23" t="s">
        <v>129</v>
      </c>
      <c r="F20" s="7">
        <v>19</v>
      </c>
      <c r="G20" s="7"/>
      <c r="H20" s="32">
        <v>15</v>
      </c>
      <c r="I20" s="32">
        <v>5</v>
      </c>
      <c r="J20" s="29">
        <f t="shared" si="0"/>
        <v>0.78947368421052633</v>
      </c>
      <c r="K20" s="29"/>
      <c r="L20" s="7"/>
    </row>
    <row r="21" spans="1:12" x14ac:dyDescent="0.2">
      <c r="A21" s="12" t="s">
        <v>89</v>
      </c>
      <c r="B21" s="12" t="s">
        <v>26</v>
      </c>
      <c r="C21" s="7">
        <v>20</v>
      </c>
      <c r="D21" s="12" t="s">
        <v>19</v>
      </c>
      <c r="E21" s="23" t="s">
        <v>129</v>
      </c>
      <c r="F21" s="7">
        <v>19</v>
      </c>
      <c r="G21" s="7"/>
      <c r="H21" s="31">
        <v>19</v>
      </c>
      <c r="I21" s="31">
        <v>19</v>
      </c>
      <c r="J21" s="29">
        <f t="shared" si="0"/>
        <v>1</v>
      </c>
      <c r="K21" s="29"/>
      <c r="L21" s="7"/>
    </row>
    <row r="22" spans="1:12" x14ac:dyDescent="0.2">
      <c r="A22" s="12" t="s">
        <v>89</v>
      </c>
      <c r="B22" s="12" t="s">
        <v>91</v>
      </c>
      <c r="C22" s="12">
        <v>21</v>
      </c>
      <c r="D22" s="12" t="s">
        <v>19</v>
      </c>
      <c r="E22" s="23" t="s">
        <v>129</v>
      </c>
      <c r="F22" s="7">
        <v>17</v>
      </c>
      <c r="G22" s="7"/>
      <c r="H22" s="31">
        <v>17</v>
      </c>
      <c r="I22" s="31">
        <v>17</v>
      </c>
      <c r="J22" s="29">
        <f t="shared" si="0"/>
        <v>1</v>
      </c>
      <c r="K22" s="29"/>
      <c r="L22" s="7"/>
    </row>
    <row r="23" spans="1:12" x14ac:dyDescent="0.2">
      <c r="A23" s="12" t="s">
        <v>89</v>
      </c>
      <c r="B23" s="12" t="s">
        <v>92</v>
      </c>
      <c r="C23" s="12">
        <v>22</v>
      </c>
      <c r="D23" s="7" t="s">
        <v>27</v>
      </c>
      <c r="E23" s="23" t="s">
        <v>130</v>
      </c>
      <c r="F23" s="7">
        <v>30</v>
      </c>
      <c r="G23" s="7"/>
      <c r="H23" s="31">
        <v>21</v>
      </c>
      <c r="I23" s="31">
        <v>7</v>
      </c>
      <c r="J23" s="29">
        <f t="shared" si="0"/>
        <v>0.7</v>
      </c>
      <c r="K23" s="29"/>
      <c r="L23" s="7"/>
    </row>
    <row r="24" spans="1:12" x14ac:dyDescent="0.2">
      <c r="A24" s="12" t="s">
        <v>93</v>
      </c>
      <c r="B24" s="12" t="s">
        <v>94</v>
      </c>
      <c r="C24" s="12">
        <v>23</v>
      </c>
      <c r="D24" s="25" t="s">
        <v>19</v>
      </c>
      <c r="E24" s="23" t="s">
        <v>131</v>
      </c>
      <c r="F24" s="7">
        <v>41</v>
      </c>
      <c r="G24" s="7"/>
      <c r="H24" s="32">
        <v>27</v>
      </c>
      <c r="I24" s="32">
        <v>27</v>
      </c>
      <c r="J24" s="29">
        <f t="shared" si="0"/>
        <v>0.65853658536585369</v>
      </c>
      <c r="K24" s="29"/>
      <c r="L24" s="7"/>
    </row>
    <row r="25" spans="1:12" x14ac:dyDescent="0.2">
      <c r="A25" s="12" t="s">
        <v>132</v>
      </c>
      <c r="B25" s="12" t="s">
        <v>96</v>
      </c>
      <c r="C25" s="12">
        <v>24</v>
      </c>
      <c r="D25" s="12" t="s">
        <v>96</v>
      </c>
      <c r="E25" s="23" t="s">
        <v>125</v>
      </c>
      <c r="F25" s="7">
        <v>30</v>
      </c>
      <c r="G25" s="7"/>
      <c r="H25" s="7"/>
      <c r="I25" s="7"/>
      <c r="J25" s="29">
        <f t="shared" si="0"/>
        <v>0</v>
      </c>
      <c r="K25" s="29"/>
      <c r="L25" s="7"/>
    </row>
  </sheetData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quel xmlns="e70196d1-4a07-471d-a3dc-6a39f9eb74d5">
      <UserInfo>
        <DisplayName/>
        <AccountId xsi:nil="true"/>
        <AccountType/>
      </UserInfo>
    </Raquel>
    <TaxCatchAll xmlns="d642b1fe-1ed3-4080-9901-9a12ed1538c3" xsi:nil="true"/>
    <Author0 xmlns="e70196d1-4a07-471d-a3dc-6a39f9eb74d5">
      <UserInfo>
        <DisplayName/>
        <AccountId xsi:nil="true"/>
        <AccountType/>
      </UserInfo>
    </Author0>
    <lcf76f155ced4ddcb4097134ff3c332f xmlns="e70196d1-4a07-471d-a3dc-6a39f9eb74d5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A035F09E66144B2BF74DDD677CC58" ma:contentTypeVersion="20" ma:contentTypeDescription="Create a new document." ma:contentTypeScope="" ma:versionID="7b7c5e43f597a932a106dedbf6c58fee">
  <xsd:schema xmlns:xsd="http://www.w3.org/2001/XMLSchema" xmlns:xs="http://www.w3.org/2001/XMLSchema" xmlns:p="http://schemas.microsoft.com/office/2006/metadata/properties" xmlns:ns1="http://schemas.microsoft.com/sharepoint/v3" xmlns:ns2="e70196d1-4a07-471d-a3dc-6a39f9eb74d5" xmlns:ns3="d642b1fe-1ed3-4080-9901-9a12ed1538c3" targetNamespace="http://schemas.microsoft.com/office/2006/metadata/properties" ma:root="true" ma:fieldsID="aa49543f6d8b33608b37968307e4c304" ns1:_="" ns2:_="" ns3:_="">
    <xsd:import namespace="http://schemas.microsoft.com/sharepoint/v3"/>
    <xsd:import namespace="e70196d1-4a07-471d-a3dc-6a39f9eb74d5"/>
    <xsd:import namespace="d642b1fe-1ed3-4080-9901-9a12ed1538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Raquel" minOccurs="0"/>
                <xsd:element ref="ns2:Author0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0196d1-4a07-471d-a3dc-6a39f9eb74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Raquel" ma:index="19" nillable="true" ma:displayName="Raquel" ma:format="Dropdown" ma:list="UserInfo" ma:SharePointGroup="0" ma:internalName="Raque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0" ma:index="20" nillable="true" ma:displayName="Author" ma:description="file creator" ma:format="Dropdown" ma:list="UserInfo" ma:SharePointGroup="0" ma:internalName="Author0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b1fe-1ed3-4080-9901-9a12ed1538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ffb6f5f-06c9-4bc9-a8fa-53654acc4879}" ma:internalName="TaxCatchAll" ma:showField="CatchAllData" ma:web="d642b1fe-1ed3-4080-9901-9a12ed1538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FD6A2F-768E-47C6-9BBB-8AA3EB70E9D5}">
  <ds:schemaRefs>
    <ds:schemaRef ds:uri="http://schemas.microsoft.com/office/2006/metadata/properties"/>
    <ds:schemaRef ds:uri="http://schemas.microsoft.com/office/infopath/2007/PartnerControls"/>
    <ds:schemaRef ds:uri="e70196d1-4a07-471d-a3dc-6a39f9eb74d5"/>
    <ds:schemaRef ds:uri="d642b1fe-1ed3-4080-9901-9a12ed1538c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B6E785A-0A24-4200-B9CF-1D83B678CD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8978CB-B052-4114-961F-2FC13716E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70196d1-4a07-471d-a3dc-6a39f9eb74d5"/>
    <ds:schemaRef ds:uri="d642b1fe-1ed3-4080-9901-9a12ed153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of CHF 25 Projects</vt:lpstr>
      <vt:lpstr>Sheet1</vt:lpstr>
      <vt:lpstr>Aggregated CHF 25</vt:lpstr>
    </vt:vector>
  </TitlesOfParts>
  <Manager/>
  <Company>State of Rhode Island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Booker, Tara</dc:creator>
  <cp:keywords/>
  <dc:description/>
  <cp:lastModifiedBy>Rosen, Kayla</cp:lastModifiedBy>
  <cp:revision/>
  <cp:lastPrinted>2025-01-17T03:34:17Z</cp:lastPrinted>
  <dcterms:created xsi:type="dcterms:W3CDTF">2024-08-07T13:10:58Z</dcterms:created>
  <dcterms:modified xsi:type="dcterms:W3CDTF">2025-01-17T03:36:52Z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0x0101005A9A035F09E66144B2BF74DDD677CC58</vt:lpwstr>
  </property>
  <property fmtid="{D5CDD505-2E9C-101B-9397-08002B2CF9AE}" pid="3" name="MediaServiceImageTags">
    <vt:lpwstr/>
  </property>
</Properties>
</file>